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0" yWindow="0" windowWidth="19200" windowHeight="892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08" i="1" l="1"/>
  <c r="F185" i="1"/>
  <c r="F166" i="1"/>
  <c r="J147" i="1"/>
  <c r="G147" i="1"/>
  <c r="F147" i="1"/>
  <c r="K140" i="1"/>
  <c r="F128" i="1"/>
  <c r="F89" i="1"/>
  <c r="F70" i="1"/>
  <c r="F51" i="1"/>
  <c r="F13" i="1" l="1"/>
  <c r="L128" i="1" l="1"/>
  <c r="J128" i="1"/>
  <c r="I128" i="1"/>
  <c r="H128" i="1"/>
  <c r="G128" i="1"/>
  <c r="B196" i="1" l="1"/>
  <c r="A196" i="1"/>
  <c r="L195" i="1"/>
  <c r="J195" i="1"/>
  <c r="I195" i="1"/>
  <c r="H195" i="1"/>
  <c r="G195" i="1"/>
  <c r="F195" i="1"/>
  <c r="B186" i="1"/>
  <c r="A186" i="1"/>
  <c r="L196" i="1"/>
  <c r="J185" i="1"/>
  <c r="J196" i="1" s="1"/>
  <c r="I185" i="1"/>
  <c r="I196" i="1" s="1"/>
  <c r="H185" i="1"/>
  <c r="G185" i="1"/>
  <c r="G196" i="1" s="1"/>
  <c r="F196" i="1"/>
  <c r="B177" i="1"/>
  <c r="A177" i="1"/>
  <c r="L176" i="1"/>
  <c r="J176" i="1"/>
  <c r="I176" i="1"/>
  <c r="H176" i="1"/>
  <c r="G176" i="1"/>
  <c r="F176" i="1"/>
  <c r="B167" i="1"/>
  <c r="A167" i="1"/>
  <c r="L166" i="1"/>
  <c r="L177" i="1" s="1"/>
  <c r="J166" i="1"/>
  <c r="J177" i="1" s="1"/>
  <c r="I166" i="1"/>
  <c r="I177" i="1" s="1"/>
  <c r="H166" i="1"/>
  <c r="H177" i="1" s="1"/>
  <c r="G166" i="1"/>
  <c r="G177" i="1" s="1"/>
  <c r="B158" i="1"/>
  <c r="A158" i="1"/>
  <c r="L157" i="1"/>
  <c r="J157" i="1"/>
  <c r="I157" i="1"/>
  <c r="H157" i="1"/>
  <c r="G157" i="1"/>
  <c r="F157" i="1"/>
  <c r="B148" i="1"/>
  <c r="A148" i="1"/>
  <c r="L147" i="1"/>
  <c r="L158" i="1" s="1"/>
  <c r="I147" i="1"/>
  <c r="I158" i="1" s="1"/>
  <c r="H147" i="1"/>
  <c r="H158" i="1" s="1"/>
  <c r="G158" i="1"/>
  <c r="F158" i="1"/>
  <c r="B139" i="1"/>
  <c r="A139" i="1"/>
  <c r="L138" i="1"/>
  <c r="J138" i="1"/>
  <c r="I138" i="1"/>
  <c r="H138" i="1"/>
  <c r="G138" i="1"/>
  <c r="F138" i="1"/>
  <c r="B129" i="1"/>
  <c r="A129" i="1"/>
  <c r="L139" i="1"/>
  <c r="J139" i="1"/>
  <c r="I139" i="1"/>
  <c r="G139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81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9" i="1" l="1"/>
  <c r="F100" i="1"/>
  <c r="F24" i="1"/>
  <c r="L24" i="1"/>
  <c r="J24" i="1"/>
  <c r="G43" i="1"/>
  <c r="H196" i="1"/>
  <c r="F177" i="1"/>
  <c r="J158" i="1"/>
  <c r="H139" i="1"/>
  <c r="F119" i="1"/>
  <c r="J100" i="1"/>
  <c r="H81" i="1"/>
  <c r="G81" i="1"/>
  <c r="L62" i="1"/>
  <c r="F62" i="1"/>
  <c r="J43" i="1"/>
  <c r="I43" i="1"/>
  <c r="I197" i="1" s="1"/>
  <c r="H24" i="1"/>
  <c r="G24" i="1"/>
  <c r="L197" i="1" l="1"/>
  <c r="G197" i="1"/>
  <c r="F197" i="1"/>
  <c r="J197" i="1"/>
  <c r="H197" i="1"/>
</calcChain>
</file>

<file path=xl/sharedStrings.xml><?xml version="1.0" encoding="utf-8"?>
<sst xmlns="http://schemas.openxmlformats.org/spreadsheetml/2006/main" count="320" uniqueCount="112">
  <si>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</si>
  <si>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</si>
  <si>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</si>
  <si>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</si>
  <si>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</si>
  <si>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</si>
  <si>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</si>
  <si>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</si>
  <si>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</si>
  <si>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</si>
  <si>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</si>
  <si>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</si>
  <si>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</si>
  <si>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</si>
  <si>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</si>
  <si>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</si>
  <si>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</si>
  <si>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</si>
  <si>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</si>
  <si>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</si>
  <si>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</si>
  <si>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</si>
  <si>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</si>
  <si>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</si>
  <si>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</si>
  <si>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</si>
  <si>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</si>
  <si>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</si>
  <si>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</si>
  <si>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</si>
  <si>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</si>
  <si>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</si>
  <si>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</si>
  <si>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</si>
  <si>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</si>
  <si>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</si>
  <si>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</si>
  <si>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</si>
  <si>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</si>
  <si>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</si>
  <si>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Биточки (котлеты) из мяса свинины</t>
  </si>
  <si>
    <t>46/3</t>
  </si>
  <si>
    <t>6/10.</t>
  </si>
  <si>
    <t>Хлеб пшеничный</t>
  </si>
  <si>
    <t>Каша молочная ассорти (рис, пшено) с маслом сливочным</t>
  </si>
  <si>
    <t>6/1.</t>
  </si>
  <si>
    <t>27/10.</t>
  </si>
  <si>
    <t>Каша пшенная молочная с маслом сливочным</t>
  </si>
  <si>
    <t>Сыр (порциями)</t>
  </si>
  <si>
    <t>Картофельное пюре</t>
  </si>
  <si>
    <t>Молоко сгущенное</t>
  </si>
  <si>
    <t>37/10</t>
  </si>
  <si>
    <t>директор</t>
  </si>
  <si>
    <t xml:space="preserve"> Хлеб пшеничный</t>
  </si>
  <si>
    <t xml:space="preserve">Хлеб ржаной </t>
  </si>
  <si>
    <t>Хлеб ржаной</t>
  </si>
  <si>
    <t>кисломол.</t>
  </si>
  <si>
    <t>гор. блюдо</t>
  </si>
  <si>
    <t xml:space="preserve">сладкое </t>
  </si>
  <si>
    <t>4/13</t>
  </si>
  <si>
    <t>Чай с лимоном (вариант 2)</t>
  </si>
  <si>
    <t>Яблоки</t>
  </si>
  <si>
    <t>11/4</t>
  </si>
  <si>
    <t>Запеканка (сырники) из творога с морковью</t>
  </si>
  <si>
    <t>13/5</t>
  </si>
  <si>
    <t>Чай (вариант 2)</t>
  </si>
  <si>
    <t>сладкое</t>
  </si>
  <si>
    <t>Капуста тушеная (вариант 2)</t>
  </si>
  <si>
    <t>12/3</t>
  </si>
  <si>
    <t>Биточки (котлеты) из мяса кур</t>
  </si>
  <si>
    <t>90</t>
  </si>
  <si>
    <t>180</t>
  </si>
  <si>
    <t>29/10</t>
  </si>
  <si>
    <t>Каша рисовая молочная вязкая с маслом сливочным</t>
  </si>
  <si>
    <t>200</t>
  </si>
  <si>
    <t>9/4</t>
  </si>
  <si>
    <t>Омлет запеченный или паровой</t>
  </si>
  <si>
    <t>2/6</t>
  </si>
  <si>
    <t>Кофейный напиток с молоком (вариант 2)</t>
  </si>
  <si>
    <t>32/10</t>
  </si>
  <si>
    <t>150</t>
  </si>
  <si>
    <t>3/3</t>
  </si>
  <si>
    <t>Биточки (котлеты) из рыбы горбуши</t>
  </si>
  <si>
    <t>12/7</t>
  </si>
  <si>
    <t>Напиток из шиповника (вариант 2)</t>
  </si>
  <si>
    <t>Огурец соленый</t>
  </si>
  <si>
    <t>30</t>
  </si>
  <si>
    <t>дополнит.</t>
  </si>
  <si>
    <t>Сок</t>
  </si>
  <si>
    <t>Рис отварной</t>
  </si>
  <si>
    <t>43/3</t>
  </si>
  <si>
    <t>Тефтели рыбные с рисом в соусе</t>
  </si>
  <si>
    <t>19/7</t>
  </si>
  <si>
    <t>27/10</t>
  </si>
  <si>
    <t>Кукуруза консервированная</t>
  </si>
  <si>
    <t>1/1</t>
  </si>
  <si>
    <t>Каша ячневая молочная с маслом сливочным</t>
  </si>
  <si>
    <t>Запеканка (сырники) из творога</t>
  </si>
  <si>
    <t>50</t>
  </si>
  <si>
    <t>8/5</t>
  </si>
  <si>
    <t>Какао с молоком (вариант 2)</t>
  </si>
  <si>
    <t>36/10</t>
  </si>
  <si>
    <t>17/4</t>
  </si>
  <si>
    <t>20</t>
  </si>
  <si>
    <t>Масло сливочное</t>
  </si>
  <si>
    <t>10</t>
  </si>
  <si>
    <t>39/3</t>
  </si>
  <si>
    <t>Каша гречневая рассыпчатая</t>
  </si>
  <si>
    <t>МБОУ СОШ № 14 Верхняя Тура</t>
  </si>
  <si>
    <t>Печень по-строгановски</t>
  </si>
  <si>
    <t>9/8</t>
  </si>
  <si>
    <t>Горелова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</si>
</sst>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16" fontId="2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zoomScale="120" zoomScaleNormal="12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7" sqref="E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108</v>
      </c>
      <c r="D1" s="65"/>
      <c r="E1" s="65"/>
      <c r="F1" s="12" t="s">
        <v>16</v>
      </c>
      <c r="G1" s="2" t="s">
        <v>17</v>
      </c>
      <c r="H1" s="66" t="s">
        <v>52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18</v>
      </c>
      <c r="H2" s="66" t="s">
        <v>111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5.3</v>
      </c>
      <c r="H6" s="40">
        <v>2.98</v>
      </c>
      <c r="I6" s="40">
        <v>34.11</v>
      </c>
      <c r="J6" s="40">
        <v>183.94</v>
      </c>
      <c r="K6" s="52" t="s">
        <v>41</v>
      </c>
      <c r="L6" s="40">
        <v>15.95</v>
      </c>
    </row>
    <row r="7" spans="1:12" ht="15" x14ac:dyDescent="0.25">
      <c r="A7" s="23"/>
      <c r="B7" s="15"/>
      <c r="C7" s="11"/>
      <c r="D7" s="54" t="s">
        <v>21</v>
      </c>
      <c r="E7" s="55" t="s">
        <v>109</v>
      </c>
      <c r="F7" s="56" t="s">
        <v>70</v>
      </c>
      <c r="G7" s="56">
        <v>11.44</v>
      </c>
      <c r="H7" s="56">
        <v>12.79</v>
      </c>
      <c r="I7" s="56">
        <v>2.57</v>
      </c>
      <c r="J7" s="56">
        <v>171.66</v>
      </c>
      <c r="K7" s="57" t="s">
        <v>110</v>
      </c>
      <c r="L7" s="56">
        <v>58.11</v>
      </c>
    </row>
    <row r="8" spans="1:12" ht="15" x14ac:dyDescent="0.25">
      <c r="A8" s="23"/>
      <c r="B8" s="15"/>
      <c r="C8" s="11"/>
      <c r="D8" s="7" t="s">
        <v>22</v>
      </c>
      <c r="E8" s="42" t="s">
        <v>60</v>
      </c>
      <c r="F8" s="43">
        <v>180</v>
      </c>
      <c r="G8" s="43">
        <v>0.11</v>
      </c>
      <c r="H8" s="43">
        <v>0.02</v>
      </c>
      <c r="I8" s="43">
        <v>4.5599999999999996</v>
      </c>
      <c r="J8" s="43">
        <v>18.48</v>
      </c>
      <c r="K8" s="51" t="s">
        <v>51</v>
      </c>
      <c r="L8" s="43">
        <v>9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30</v>
      </c>
      <c r="G9" s="43">
        <v>1.98</v>
      </c>
      <c r="H9" s="43">
        <v>0.2</v>
      </c>
      <c r="I9" s="43">
        <v>14.07</v>
      </c>
      <c r="J9" s="43">
        <v>67.17</v>
      </c>
      <c r="K9" s="44"/>
      <c r="L9" s="43">
        <v>3.3</v>
      </c>
    </row>
    <row r="10" spans="1:12" ht="15" x14ac:dyDescent="0.25">
      <c r="A10" s="23"/>
      <c r="B10" s="15"/>
      <c r="C10" s="11"/>
      <c r="D10" s="7" t="s">
        <v>24</v>
      </c>
      <c r="E10" s="42" t="s">
        <v>61</v>
      </c>
      <c r="F10" s="43">
        <v>100</v>
      </c>
      <c r="G10" s="43">
        <v>0.4</v>
      </c>
      <c r="H10" s="43">
        <v>0.4</v>
      </c>
      <c r="I10" s="43">
        <v>11.6</v>
      </c>
      <c r="J10" s="43">
        <v>48.68</v>
      </c>
      <c r="K10" s="44"/>
      <c r="L10" s="43">
        <v>28</v>
      </c>
    </row>
    <row r="11" spans="1:12" ht="15" x14ac:dyDescent="0.25">
      <c r="A11" s="23"/>
      <c r="B11" s="15"/>
      <c r="C11" s="11"/>
      <c r="D11" s="54" t="s">
        <v>23</v>
      </c>
      <c r="E11" s="42" t="s">
        <v>54</v>
      </c>
      <c r="F11" s="43">
        <v>30</v>
      </c>
      <c r="G11" s="43">
        <v>1.98</v>
      </c>
      <c r="H11" s="43">
        <v>0.36</v>
      </c>
      <c r="I11" s="43">
        <v>12.51</v>
      </c>
      <c r="J11" s="43">
        <v>58.01</v>
      </c>
      <c r="K11" s="44"/>
      <c r="L11" s="43">
        <v>3.28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490</v>
      </c>
      <c r="G13" s="19">
        <f t="shared" ref="G13:J13" si="0">SUM(G6:G12)</f>
        <v>21.209999999999997</v>
      </c>
      <c r="H13" s="19">
        <f t="shared" si="0"/>
        <v>16.749999999999996</v>
      </c>
      <c r="I13" s="19">
        <f t="shared" si="0"/>
        <v>79.42</v>
      </c>
      <c r="J13" s="19">
        <f t="shared" si="0"/>
        <v>547.94000000000005</v>
      </c>
      <c r="K13" s="25"/>
      <c r="L13" s="19">
        <f t="shared" ref="L13" si="1">SUM(L6:L12)</f>
        <v>117.64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5"/>
      <c r="F15" s="56"/>
      <c r="G15" s="56"/>
      <c r="H15" s="56"/>
      <c r="I15" s="56"/>
      <c r="J15" s="56"/>
      <c r="K15" s="57"/>
      <c r="L15" s="56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490</v>
      </c>
      <c r="G24" s="32">
        <f t="shared" ref="G24:J24" si="4">G13+G23</f>
        <v>21.209999999999997</v>
      </c>
      <c r="H24" s="32">
        <f t="shared" si="4"/>
        <v>16.749999999999996</v>
      </c>
      <c r="I24" s="32">
        <f t="shared" si="4"/>
        <v>79.42</v>
      </c>
      <c r="J24" s="32">
        <f t="shared" si="4"/>
        <v>547.94000000000005</v>
      </c>
      <c r="K24" s="32"/>
      <c r="L24" s="32">
        <f t="shared" ref="L24" si="5">L13+L23</f>
        <v>117.64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200</v>
      </c>
      <c r="G25" s="40">
        <v>6.54</v>
      </c>
      <c r="H25" s="40">
        <v>6.6</v>
      </c>
      <c r="I25" s="40">
        <v>32.56</v>
      </c>
      <c r="J25" s="40">
        <v>214.26</v>
      </c>
      <c r="K25" s="41" t="s">
        <v>62</v>
      </c>
      <c r="L25" s="40">
        <v>35.75</v>
      </c>
    </row>
    <row r="26" spans="1:12" ht="15" x14ac:dyDescent="0.25">
      <c r="A26" s="14"/>
      <c r="B26" s="15"/>
      <c r="C26" s="11"/>
      <c r="D26" s="6" t="s">
        <v>21</v>
      </c>
      <c r="E26" s="42" t="s">
        <v>63</v>
      </c>
      <c r="F26" s="43">
        <v>80</v>
      </c>
      <c r="G26" s="43">
        <v>10.63</v>
      </c>
      <c r="H26" s="43">
        <v>9.1199999999999992</v>
      </c>
      <c r="I26" s="43">
        <v>9.59</v>
      </c>
      <c r="J26" s="43">
        <v>163.13</v>
      </c>
      <c r="K26" s="51" t="s">
        <v>64</v>
      </c>
      <c r="L26" s="43">
        <v>68.38</v>
      </c>
    </row>
    <row r="27" spans="1:12" ht="15" x14ac:dyDescent="0.25">
      <c r="A27" s="14"/>
      <c r="B27" s="15"/>
      <c r="C27" s="11"/>
      <c r="D27" s="7" t="s">
        <v>22</v>
      </c>
      <c r="E27" s="42" t="s">
        <v>65</v>
      </c>
      <c r="F27" s="43">
        <v>200</v>
      </c>
      <c r="G27" s="43">
        <v>1.02</v>
      </c>
      <c r="H27" s="43">
        <v>0.06</v>
      </c>
      <c r="I27" s="43">
        <v>4.45</v>
      </c>
      <c r="J27" s="43">
        <v>17.3</v>
      </c>
      <c r="K27" s="44" t="s">
        <v>42</v>
      </c>
      <c r="L27" s="43">
        <v>5</v>
      </c>
    </row>
    <row r="28" spans="1:12" ht="15" x14ac:dyDescent="0.25">
      <c r="A28" s="14"/>
      <c r="B28" s="15"/>
      <c r="C28" s="11"/>
      <c r="D28" s="7" t="s">
        <v>23</v>
      </c>
      <c r="E28" s="42" t="s">
        <v>53</v>
      </c>
      <c r="F28" s="43">
        <v>30</v>
      </c>
      <c r="G28" s="43">
        <v>1.98</v>
      </c>
      <c r="H28" s="43">
        <v>0.2</v>
      </c>
      <c r="I28" s="43">
        <v>14.07</v>
      </c>
      <c r="J28" s="43">
        <v>67.17</v>
      </c>
      <c r="K28" s="44"/>
      <c r="L28" s="43">
        <v>3.3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4" t="s">
        <v>23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 t="s">
        <v>66</v>
      </c>
      <c r="E31" s="42" t="s">
        <v>50</v>
      </c>
      <c r="F31" s="43">
        <v>10</v>
      </c>
      <c r="G31" s="43">
        <v>0.72</v>
      </c>
      <c r="H31" s="43">
        <v>0.85</v>
      </c>
      <c r="I31" s="43">
        <v>5.55</v>
      </c>
      <c r="J31" s="43">
        <v>31.74</v>
      </c>
      <c r="K31" s="44"/>
      <c r="L31" s="43">
        <v>5.21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20.89</v>
      </c>
      <c r="H32" s="19">
        <f t="shared" ref="H32" si="7">SUM(H25:H31)</f>
        <v>16.829999999999998</v>
      </c>
      <c r="I32" s="19">
        <f t="shared" ref="I32" si="8">SUM(I25:I31)</f>
        <v>66.220000000000013</v>
      </c>
      <c r="J32" s="19">
        <f t="shared" ref="J32:L32" si="9">SUM(J25:J31)</f>
        <v>493.6</v>
      </c>
      <c r="K32" s="25"/>
      <c r="L32" s="19">
        <f t="shared" si="9"/>
        <v>117.63999999999999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520</v>
      </c>
      <c r="G43" s="32">
        <f t="shared" ref="G43" si="14">G32+G42</f>
        <v>20.89</v>
      </c>
      <c r="H43" s="32">
        <f t="shared" ref="H43" si="15">H32+H42</f>
        <v>16.829999999999998</v>
      </c>
      <c r="I43" s="32">
        <f t="shared" ref="I43" si="16">I32+I42</f>
        <v>66.220000000000013</v>
      </c>
      <c r="J43" s="32">
        <f t="shared" ref="J43:L43" si="17">J32+J42</f>
        <v>493.6</v>
      </c>
      <c r="K43" s="32"/>
      <c r="L43" s="32">
        <f t="shared" si="17"/>
        <v>117.63999999999999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67</v>
      </c>
      <c r="F44" s="40">
        <v>170</v>
      </c>
      <c r="G44" s="40">
        <v>3.65</v>
      </c>
      <c r="H44" s="40">
        <v>3.2</v>
      </c>
      <c r="I44" s="40">
        <v>17.8</v>
      </c>
      <c r="J44" s="40">
        <v>105.4</v>
      </c>
      <c r="K44" s="52" t="s">
        <v>68</v>
      </c>
      <c r="L44" s="40">
        <v>28.06</v>
      </c>
    </row>
    <row r="45" spans="1:12" ht="15" x14ac:dyDescent="0.25">
      <c r="A45" s="23"/>
      <c r="B45" s="15"/>
      <c r="C45" s="11"/>
      <c r="D45" s="54" t="s">
        <v>21</v>
      </c>
      <c r="E45" s="42" t="s">
        <v>69</v>
      </c>
      <c r="F45" s="43" t="s">
        <v>70</v>
      </c>
      <c r="G45" s="43">
        <v>13.35</v>
      </c>
      <c r="H45" s="43">
        <v>11.19</v>
      </c>
      <c r="I45" s="43">
        <v>8.36</v>
      </c>
      <c r="J45" s="43">
        <v>220.95</v>
      </c>
      <c r="K45" s="51" t="s">
        <v>45</v>
      </c>
      <c r="L45" s="43">
        <v>74</v>
      </c>
    </row>
    <row r="46" spans="1:12" ht="15" x14ac:dyDescent="0.25">
      <c r="A46" s="23"/>
      <c r="B46" s="15"/>
      <c r="C46" s="11"/>
      <c r="D46" s="7" t="s">
        <v>22</v>
      </c>
      <c r="E46" s="42" t="s">
        <v>60</v>
      </c>
      <c r="F46" s="43" t="s">
        <v>71</v>
      </c>
      <c r="G46" s="43">
        <v>0.11</v>
      </c>
      <c r="H46" s="43">
        <v>0.02</v>
      </c>
      <c r="I46" s="43">
        <v>4.5599999999999996</v>
      </c>
      <c r="J46" s="43">
        <v>18.48</v>
      </c>
      <c r="K46" s="44" t="s">
        <v>72</v>
      </c>
      <c r="L46" s="43">
        <v>9</v>
      </c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30</v>
      </c>
      <c r="G47" s="43">
        <v>1.98</v>
      </c>
      <c r="H47" s="43">
        <v>0.2</v>
      </c>
      <c r="I47" s="43">
        <v>14.07</v>
      </c>
      <c r="J47" s="43">
        <v>67.17</v>
      </c>
      <c r="K47" s="44"/>
      <c r="L47" s="43">
        <v>3.3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4" t="s">
        <v>23</v>
      </c>
      <c r="E49" s="42" t="s">
        <v>54</v>
      </c>
      <c r="F49" s="43">
        <v>30</v>
      </c>
      <c r="G49" s="43">
        <v>1.98</v>
      </c>
      <c r="H49" s="43">
        <v>0.36</v>
      </c>
      <c r="I49" s="43">
        <v>12.51</v>
      </c>
      <c r="J49" s="43">
        <v>58.01</v>
      </c>
      <c r="K49" s="44"/>
      <c r="L49" s="43">
        <v>3.28</v>
      </c>
    </row>
    <row r="50" spans="1:12" ht="15" x14ac:dyDescent="0.25">
      <c r="A50" s="23"/>
      <c r="B50" s="15"/>
      <c r="C50" s="11"/>
      <c r="D50" s="54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F49+F47+F46+F45+F44</f>
        <v>500</v>
      </c>
      <c r="G51" s="19">
        <f t="shared" ref="G51" si="18">SUM(G44:G50)</f>
        <v>21.07</v>
      </c>
      <c r="H51" s="19">
        <f t="shared" ref="H51" si="19">SUM(H44:H50)</f>
        <v>14.969999999999999</v>
      </c>
      <c r="I51" s="19">
        <f t="shared" ref="I51" si="20">SUM(I44:I50)</f>
        <v>57.3</v>
      </c>
      <c r="J51" s="19">
        <f t="shared" ref="J51:L51" si="21">SUM(J44:J50)</f>
        <v>470.01000000000005</v>
      </c>
      <c r="K51" s="25"/>
      <c r="L51" s="19">
        <f t="shared" si="21"/>
        <v>117.64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500</v>
      </c>
      <c r="G62" s="32">
        <f t="shared" ref="G62" si="26">G51+G61</f>
        <v>21.07</v>
      </c>
      <c r="H62" s="32">
        <f t="shared" ref="H62" si="27">H51+H61</f>
        <v>14.969999999999999</v>
      </c>
      <c r="I62" s="32">
        <f t="shared" ref="I62" si="28">I51+I61</f>
        <v>57.3</v>
      </c>
      <c r="J62" s="32">
        <f t="shared" ref="J62:L62" si="29">J51+J61</f>
        <v>470.01000000000005</v>
      </c>
      <c r="K62" s="32"/>
      <c r="L62" s="32">
        <f t="shared" si="29"/>
        <v>117.64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73</v>
      </c>
      <c r="F63" s="40" t="s">
        <v>74</v>
      </c>
      <c r="G63" s="40">
        <v>5.19</v>
      </c>
      <c r="H63" s="40">
        <v>6.34</v>
      </c>
      <c r="I63" s="40">
        <v>40.44</v>
      </c>
      <c r="J63" s="40">
        <v>238.55</v>
      </c>
      <c r="K63" s="52" t="s">
        <v>75</v>
      </c>
      <c r="L63" s="40">
        <v>37.64</v>
      </c>
    </row>
    <row r="64" spans="1:12" ht="15" x14ac:dyDescent="0.25">
      <c r="A64" s="23"/>
      <c r="B64" s="15"/>
      <c r="C64" s="11"/>
      <c r="D64" s="54" t="s">
        <v>57</v>
      </c>
      <c r="E64" s="42" t="s">
        <v>76</v>
      </c>
      <c r="F64" s="43">
        <v>90</v>
      </c>
      <c r="G64" s="43">
        <v>8.7899999999999991</v>
      </c>
      <c r="H64" s="43">
        <v>12.75</v>
      </c>
      <c r="I64" s="43">
        <v>1.59</v>
      </c>
      <c r="J64" s="43">
        <v>156.01</v>
      </c>
      <c r="K64" s="51" t="s">
        <v>77</v>
      </c>
      <c r="L64" s="43">
        <v>53.7</v>
      </c>
    </row>
    <row r="65" spans="1:12" ht="15" x14ac:dyDescent="0.25">
      <c r="A65" s="23"/>
      <c r="B65" s="15"/>
      <c r="C65" s="11"/>
      <c r="D65" s="7" t="s">
        <v>22</v>
      </c>
      <c r="E65" s="42" t="s">
        <v>78</v>
      </c>
      <c r="F65" s="43" t="s">
        <v>71</v>
      </c>
      <c r="G65" s="43">
        <v>2.82</v>
      </c>
      <c r="H65" s="43">
        <v>2.89</v>
      </c>
      <c r="I65" s="43">
        <v>8.5500000000000007</v>
      </c>
      <c r="J65" s="43">
        <v>70.010000000000005</v>
      </c>
      <c r="K65" s="51" t="s">
        <v>79</v>
      </c>
      <c r="L65" s="43">
        <v>23</v>
      </c>
    </row>
    <row r="66" spans="1:12" ht="15" x14ac:dyDescent="0.25">
      <c r="A66" s="23"/>
      <c r="B66" s="15"/>
      <c r="C66" s="11"/>
      <c r="D66" s="7" t="s">
        <v>23</v>
      </c>
      <c r="E66" s="42" t="s">
        <v>53</v>
      </c>
      <c r="F66" s="43">
        <v>30</v>
      </c>
      <c r="G66" s="43">
        <v>1.98</v>
      </c>
      <c r="H66" s="43">
        <v>0.2</v>
      </c>
      <c r="I66" s="43">
        <v>14.07</v>
      </c>
      <c r="J66" s="43">
        <v>67.17</v>
      </c>
      <c r="K66" s="44"/>
      <c r="L66" s="43">
        <v>3.3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54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F66+F65+F64+F63</f>
        <v>500</v>
      </c>
      <c r="G70" s="19">
        <f t="shared" ref="G70" si="30">SUM(G63:G69)</f>
        <v>18.78</v>
      </c>
      <c r="H70" s="19">
        <f t="shared" ref="H70" si="31">SUM(H63:H69)</f>
        <v>22.18</v>
      </c>
      <c r="I70" s="19">
        <f t="shared" ref="I70" si="32">SUM(I63:I69)</f>
        <v>64.650000000000006</v>
      </c>
      <c r="J70" s="19">
        <f t="shared" ref="J70:L70" si="33">SUM(J63:J69)</f>
        <v>531.74</v>
      </c>
      <c r="K70" s="25"/>
      <c r="L70" s="19">
        <f t="shared" si="33"/>
        <v>117.64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500</v>
      </c>
      <c r="G81" s="32">
        <f t="shared" ref="G81" si="38">G70+G80</f>
        <v>18.78</v>
      </c>
      <c r="H81" s="32">
        <f t="shared" ref="H81" si="39">H70+H80</f>
        <v>22.18</v>
      </c>
      <c r="I81" s="32">
        <f t="shared" ref="I81" si="40">I70+I80</f>
        <v>64.650000000000006</v>
      </c>
      <c r="J81" s="32">
        <f t="shared" ref="J81:L81" si="41">J70+J80</f>
        <v>531.74</v>
      </c>
      <c r="K81" s="32"/>
      <c r="L81" s="32">
        <f t="shared" si="41"/>
        <v>117.64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89</v>
      </c>
      <c r="F82" s="40" t="s">
        <v>80</v>
      </c>
      <c r="G82" s="40">
        <v>4.84</v>
      </c>
      <c r="H82" s="40">
        <v>4.24</v>
      </c>
      <c r="I82" s="40">
        <v>51.02</v>
      </c>
      <c r="J82" s="40">
        <v>262.33</v>
      </c>
      <c r="K82" s="41" t="s">
        <v>90</v>
      </c>
      <c r="L82" s="40">
        <v>21</v>
      </c>
    </row>
    <row r="83" spans="1:12" ht="15" x14ac:dyDescent="0.25">
      <c r="A83" s="23"/>
      <c r="B83" s="15"/>
      <c r="C83" s="11"/>
      <c r="D83" s="54" t="s">
        <v>57</v>
      </c>
      <c r="E83" s="55" t="s">
        <v>82</v>
      </c>
      <c r="F83" s="56" t="s">
        <v>70</v>
      </c>
      <c r="G83" s="56">
        <v>15.29</v>
      </c>
      <c r="H83" s="56">
        <v>5.27</v>
      </c>
      <c r="I83" s="56">
        <v>7.22</v>
      </c>
      <c r="J83" s="56">
        <v>137.91999999999999</v>
      </c>
      <c r="K83" s="57" t="s">
        <v>83</v>
      </c>
      <c r="L83" s="56">
        <v>61.16</v>
      </c>
    </row>
    <row r="84" spans="1:12" ht="15" x14ac:dyDescent="0.25">
      <c r="A84" s="23"/>
      <c r="B84" s="15"/>
      <c r="C84" s="11"/>
      <c r="D84" s="7" t="s">
        <v>22</v>
      </c>
      <c r="E84" s="42" t="s">
        <v>84</v>
      </c>
      <c r="F84" s="43" t="s">
        <v>74</v>
      </c>
      <c r="G84" s="43">
        <v>0.24</v>
      </c>
      <c r="H84" s="43">
        <v>0.01</v>
      </c>
      <c r="I84" s="43">
        <v>19.489999999999998</v>
      </c>
      <c r="J84" s="43">
        <v>74.319999999999993</v>
      </c>
      <c r="K84" s="44" t="s">
        <v>51</v>
      </c>
      <c r="L84" s="43">
        <v>9.48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30</v>
      </c>
      <c r="G85" s="43">
        <v>1.98</v>
      </c>
      <c r="H85" s="43">
        <v>0.2</v>
      </c>
      <c r="I85" s="43">
        <v>14.01</v>
      </c>
      <c r="J85" s="43">
        <v>67.17</v>
      </c>
      <c r="K85" s="44"/>
      <c r="L85" s="43">
        <v>3.3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7" t="s">
        <v>23</v>
      </c>
      <c r="E87" s="42" t="s">
        <v>55</v>
      </c>
      <c r="F87" s="43">
        <v>30</v>
      </c>
      <c r="G87" s="43">
        <v>1.98</v>
      </c>
      <c r="H87" s="43">
        <v>0.36</v>
      </c>
      <c r="I87" s="43">
        <v>12.51</v>
      </c>
      <c r="J87" s="43">
        <v>58.01</v>
      </c>
      <c r="K87" s="44"/>
      <c r="L87" s="43">
        <v>3.28</v>
      </c>
    </row>
    <row r="88" spans="1:12" ht="15" x14ac:dyDescent="0.25">
      <c r="A88" s="23"/>
      <c r="B88" s="15"/>
      <c r="C88" s="11"/>
      <c r="D88" s="54" t="s">
        <v>87</v>
      </c>
      <c r="E88" s="42" t="s">
        <v>85</v>
      </c>
      <c r="F88" s="43" t="s">
        <v>86</v>
      </c>
      <c r="G88" s="43">
        <v>0.24</v>
      </c>
      <c r="H88" s="43">
        <v>0.03</v>
      </c>
      <c r="I88" s="43">
        <v>0.74</v>
      </c>
      <c r="J88" s="43">
        <v>4.2</v>
      </c>
      <c r="K88" s="51"/>
      <c r="L88" s="43">
        <v>19.420000000000002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F88+F87+F85+F84+F83+F82</f>
        <v>530</v>
      </c>
      <c r="G89" s="19">
        <f t="shared" ref="G89" si="42">SUM(G82:G88)</f>
        <v>24.569999999999997</v>
      </c>
      <c r="H89" s="19">
        <f t="shared" ref="H89" si="43">SUM(H82:H88)</f>
        <v>10.109999999999998</v>
      </c>
      <c r="I89" s="19">
        <f t="shared" ref="I89" si="44">SUM(I82:I88)</f>
        <v>104.99000000000001</v>
      </c>
      <c r="J89" s="19">
        <f t="shared" ref="J89:L89" si="45">SUM(J82:J88)</f>
        <v>603.95000000000005</v>
      </c>
      <c r="K89" s="25"/>
      <c r="L89" s="19">
        <f t="shared" si="45"/>
        <v>117.64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55"/>
      <c r="F91" s="56"/>
      <c r="G91" s="56"/>
      <c r="H91" s="56"/>
      <c r="I91" s="56"/>
      <c r="J91" s="56"/>
      <c r="K91" s="57"/>
      <c r="L91" s="56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530</v>
      </c>
      <c r="G100" s="32">
        <f t="shared" ref="G100" si="50">G89+G99</f>
        <v>24.569999999999997</v>
      </c>
      <c r="H100" s="32">
        <f t="shared" ref="H100" si="51">H89+H99</f>
        <v>10.109999999999998</v>
      </c>
      <c r="I100" s="32">
        <f t="shared" ref="I100" si="52">I89+I99</f>
        <v>104.99000000000001</v>
      </c>
      <c r="J100" s="32">
        <f t="shared" ref="J100:L100" si="53">J89+J99</f>
        <v>603.95000000000005</v>
      </c>
      <c r="K100" s="32"/>
      <c r="L100" s="32">
        <f t="shared" si="53"/>
        <v>117.64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39</v>
      </c>
      <c r="F101" s="40">
        <v>150</v>
      </c>
      <c r="G101" s="40">
        <v>5.3</v>
      </c>
      <c r="H101" s="40">
        <v>2.98</v>
      </c>
      <c r="I101" s="40">
        <v>34.11</v>
      </c>
      <c r="J101" s="40">
        <v>183.94</v>
      </c>
      <c r="K101" s="41" t="s">
        <v>41</v>
      </c>
      <c r="L101" s="40">
        <v>16.63</v>
      </c>
    </row>
    <row r="102" spans="1:12" ht="15" x14ac:dyDescent="0.25">
      <c r="A102" s="23"/>
      <c r="B102" s="15"/>
      <c r="C102" s="11"/>
      <c r="D102" s="54" t="s">
        <v>21</v>
      </c>
      <c r="E102" s="42" t="s">
        <v>40</v>
      </c>
      <c r="F102" s="43" t="s">
        <v>70</v>
      </c>
      <c r="G102" s="43">
        <v>11.26</v>
      </c>
      <c r="H102" s="43">
        <v>18.98</v>
      </c>
      <c r="I102" s="43">
        <v>10.7</v>
      </c>
      <c r="J102" s="43">
        <v>256.08</v>
      </c>
      <c r="K102" s="53" t="s">
        <v>41</v>
      </c>
      <c r="L102" s="43">
        <v>75</v>
      </c>
    </row>
    <row r="103" spans="1:12" ht="15" x14ac:dyDescent="0.25">
      <c r="A103" s="23"/>
      <c r="B103" s="15"/>
      <c r="C103" s="11"/>
      <c r="D103" s="7" t="s">
        <v>22</v>
      </c>
      <c r="E103" s="42" t="s">
        <v>88</v>
      </c>
      <c r="F103" s="43" t="s">
        <v>74</v>
      </c>
      <c r="G103" s="43">
        <v>1</v>
      </c>
      <c r="H103" s="43">
        <v>0.2</v>
      </c>
      <c r="I103" s="43">
        <v>20.6</v>
      </c>
      <c r="J103" s="43">
        <v>86.48</v>
      </c>
      <c r="K103" s="44"/>
      <c r="L103" s="43">
        <v>19.43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30</v>
      </c>
      <c r="G104" s="43">
        <v>1.98</v>
      </c>
      <c r="H104" s="43">
        <v>0.2</v>
      </c>
      <c r="I104" s="43">
        <v>14.01</v>
      </c>
      <c r="J104" s="43">
        <v>67.17</v>
      </c>
      <c r="K104" s="44"/>
      <c r="L104" s="43">
        <v>3.3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54" t="s">
        <v>23</v>
      </c>
      <c r="E106" s="42" t="s">
        <v>55</v>
      </c>
      <c r="F106" s="43">
        <v>30</v>
      </c>
      <c r="G106" s="43">
        <v>1.98</v>
      </c>
      <c r="H106" s="43">
        <v>0.36</v>
      </c>
      <c r="I106" s="43">
        <v>12.51</v>
      </c>
      <c r="J106" s="43">
        <v>58.01</v>
      </c>
      <c r="K106" s="44"/>
      <c r="L106" s="43">
        <v>3.28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F106+F104+F103+F102+F101</f>
        <v>500</v>
      </c>
      <c r="G108" s="19">
        <f t="shared" ref="G108:J108" si="54">SUM(G101:G107)</f>
        <v>21.52</v>
      </c>
      <c r="H108" s="19">
        <f t="shared" si="54"/>
        <v>22.72</v>
      </c>
      <c r="I108" s="19">
        <f t="shared" si="54"/>
        <v>91.93</v>
      </c>
      <c r="J108" s="19">
        <f t="shared" si="54"/>
        <v>651.67999999999995</v>
      </c>
      <c r="K108" s="25"/>
      <c r="L108" s="19">
        <f t="shared" ref="L108" si="55">SUM(L101:L107)</f>
        <v>117.64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500</v>
      </c>
      <c r="G119" s="32">
        <f t="shared" ref="G119" si="58">G108+G118</f>
        <v>21.52</v>
      </c>
      <c r="H119" s="32">
        <f t="shared" ref="H119" si="59">H108+H118</f>
        <v>22.72</v>
      </c>
      <c r="I119" s="32">
        <f t="shared" ref="I119" si="60">I108+I118</f>
        <v>91.93</v>
      </c>
      <c r="J119" s="32">
        <f t="shared" ref="J119:L119" si="61">J108+J118</f>
        <v>651.67999999999995</v>
      </c>
      <c r="K119" s="32"/>
      <c r="L119" s="32">
        <f t="shared" si="61"/>
        <v>117.64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49</v>
      </c>
      <c r="F120" s="40" t="s">
        <v>80</v>
      </c>
      <c r="G120" s="40">
        <v>3.11</v>
      </c>
      <c r="H120" s="40">
        <v>3.67</v>
      </c>
      <c r="I120" s="40">
        <v>22.07</v>
      </c>
      <c r="J120" s="40">
        <v>132.59</v>
      </c>
      <c r="K120" s="41" t="s">
        <v>81</v>
      </c>
      <c r="L120" s="40">
        <v>22.2</v>
      </c>
    </row>
    <row r="121" spans="1:12" ht="15" x14ac:dyDescent="0.25">
      <c r="A121" s="14"/>
      <c r="B121" s="15"/>
      <c r="C121" s="11"/>
      <c r="D121" s="54" t="s">
        <v>57</v>
      </c>
      <c r="E121" s="55" t="s">
        <v>91</v>
      </c>
      <c r="F121" s="56" t="s">
        <v>70</v>
      </c>
      <c r="G121" s="56">
        <v>9.64</v>
      </c>
      <c r="H121" s="56">
        <v>5.07</v>
      </c>
      <c r="I121" s="56">
        <v>9.02</v>
      </c>
      <c r="J121" s="56">
        <v>169.53</v>
      </c>
      <c r="K121" s="58" t="s">
        <v>92</v>
      </c>
      <c r="L121" s="56">
        <v>57.86</v>
      </c>
    </row>
    <row r="122" spans="1:12" ht="15" x14ac:dyDescent="0.25">
      <c r="A122" s="14"/>
      <c r="B122" s="15"/>
      <c r="C122" s="11"/>
      <c r="D122" s="7" t="s">
        <v>22</v>
      </c>
      <c r="E122" s="42" t="s">
        <v>65</v>
      </c>
      <c r="F122" s="43" t="s">
        <v>71</v>
      </c>
      <c r="G122" s="43">
        <v>7.0000000000000007E-2</v>
      </c>
      <c r="H122" s="43">
        <v>0.02</v>
      </c>
      <c r="I122" s="43">
        <v>4.45</v>
      </c>
      <c r="J122" s="43">
        <v>17.3</v>
      </c>
      <c r="K122" s="44" t="s">
        <v>93</v>
      </c>
      <c r="L122" s="43">
        <v>6</v>
      </c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30</v>
      </c>
      <c r="G123" s="43">
        <v>1.98</v>
      </c>
      <c r="H123" s="43">
        <v>0.2</v>
      </c>
      <c r="I123" s="43">
        <v>14.01</v>
      </c>
      <c r="J123" s="43">
        <v>67.17</v>
      </c>
      <c r="K123" s="44"/>
      <c r="L123" s="43">
        <v>3.3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51"/>
      <c r="L124" s="43"/>
    </row>
    <row r="125" spans="1:12" ht="15" x14ac:dyDescent="0.25">
      <c r="A125" s="14"/>
      <c r="B125" s="15"/>
      <c r="C125" s="11"/>
      <c r="D125" s="7" t="s">
        <v>23</v>
      </c>
      <c r="E125" s="42" t="s">
        <v>55</v>
      </c>
      <c r="F125" s="43">
        <v>30</v>
      </c>
      <c r="G125" s="43">
        <v>1.98</v>
      </c>
      <c r="H125" s="43">
        <v>0.36</v>
      </c>
      <c r="I125" s="43">
        <v>12.51</v>
      </c>
      <c r="J125" s="43">
        <v>58.01</v>
      </c>
      <c r="K125" s="44"/>
      <c r="L125" s="43">
        <v>3.28</v>
      </c>
    </row>
    <row r="126" spans="1:12" ht="15" x14ac:dyDescent="0.25">
      <c r="A126" s="14"/>
      <c r="B126" s="15"/>
      <c r="C126" s="11"/>
      <c r="D126" s="54" t="s">
        <v>87</v>
      </c>
      <c r="E126" s="42" t="s">
        <v>94</v>
      </c>
      <c r="F126" s="43" t="s">
        <v>86</v>
      </c>
      <c r="G126" s="43">
        <v>0.71</v>
      </c>
      <c r="H126" s="43">
        <v>1.32</v>
      </c>
      <c r="I126" s="43">
        <v>4.41</v>
      </c>
      <c r="J126" s="43">
        <v>32.11</v>
      </c>
      <c r="K126" s="51" t="s">
        <v>95</v>
      </c>
      <c r="L126" s="60">
        <v>25</v>
      </c>
    </row>
    <row r="127" spans="1:12" ht="15" x14ac:dyDescent="0.25">
      <c r="A127" s="14"/>
      <c r="B127" s="15"/>
      <c r="C127" s="11"/>
      <c r="D127" s="54"/>
      <c r="E127" s="42"/>
      <c r="F127" s="43"/>
      <c r="G127" s="43"/>
      <c r="H127" s="43"/>
      <c r="I127" s="43"/>
      <c r="J127" s="43"/>
      <c r="K127" s="59"/>
      <c r="L127" s="43"/>
    </row>
    <row r="128" spans="1:12" ht="15" x14ac:dyDescent="0.25">
      <c r="A128" s="16"/>
      <c r="B128" s="17"/>
      <c r="C128" s="8"/>
      <c r="D128" s="18" t="s">
        <v>33</v>
      </c>
      <c r="E128" s="9"/>
      <c r="F128" s="19">
        <f>F126+F125+F123+F122+F121+F120</f>
        <v>510</v>
      </c>
      <c r="G128" s="19">
        <f>SUM(G120:G127)</f>
        <v>17.490000000000002</v>
      </c>
      <c r="H128" s="19">
        <f>SUM(H120:H127)</f>
        <v>10.639999999999999</v>
      </c>
      <c r="I128" s="19">
        <f>SUM(I120:I127)</f>
        <v>66.47</v>
      </c>
      <c r="J128" s="19">
        <f>SUM(J120:J127)</f>
        <v>476.71000000000004</v>
      </c>
      <c r="K128" s="25"/>
      <c r="L128" s="19">
        <f>SUM(L120:L127)</f>
        <v>117.64</v>
      </c>
    </row>
    <row r="129" spans="1:12" ht="15" x14ac:dyDescent="0.25">
      <c r="A129" s="13">
        <f>A120</f>
        <v>2</v>
      </c>
      <c r="B129" s="13">
        <f>B120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55"/>
      <c r="F130" s="56"/>
      <c r="G130" s="56"/>
      <c r="H130" s="56"/>
      <c r="I130" s="56"/>
      <c r="J130" s="56"/>
      <c r="K130" s="58"/>
      <c r="L130" s="56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7" t="s">
        <v>32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33</v>
      </c>
      <c r="E138" s="9"/>
      <c r="F138" s="19">
        <f>SUM(F129:F137)</f>
        <v>0</v>
      </c>
      <c r="G138" s="19">
        <f t="shared" ref="G138:J138" si="62">SUM(G129:G137)</f>
        <v>0</v>
      </c>
      <c r="H138" s="19">
        <f t="shared" si="62"/>
        <v>0</v>
      </c>
      <c r="I138" s="19">
        <f t="shared" si="62"/>
        <v>0</v>
      </c>
      <c r="J138" s="19">
        <f t="shared" si="62"/>
        <v>0</v>
      </c>
      <c r="K138" s="25"/>
      <c r="L138" s="19">
        <f t="shared" ref="L138" si="63">SUM(L129:L137)</f>
        <v>0</v>
      </c>
    </row>
    <row r="139" spans="1:12" ht="15" x14ac:dyDescent="0.2">
      <c r="A139" s="33">
        <f>A120</f>
        <v>2</v>
      </c>
      <c r="B139" s="33">
        <f>B120</f>
        <v>2</v>
      </c>
      <c r="C139" s="61" t="s">
        <v>4</v>
      </c>
      <c r="D139" s="62"/>
      <c r="E139" s="31"/>
      <c r="F139" s="32">
        <f>F128+F138</f>
        <v>510</v>
      </c>
      <c r="G139" s="32">
        <f t="shared" ref="G139" si="64">G128+G138</f>
        <v>17.490000000000002</v>
      </c>
      <c r="H139" s="32">
        <f t="shared" ref="H139" si="65">H128+H138</f>
        <v>10.639999999999999</v>
      </c>
      <c r="I139" s="32">
        <f t="shared" ref="I139" si="66">I128+I138</f>
        <v>66.47</v>
      </c>
      <c r="J139" s="32">
        <f t="shared" ref="J139:L139" si="67">J128+J138</f>
        <v>476.71000000000004</v>
      </c>
      <c r="K139" s="32"/>
      <c r="L139" s="32">
        <f t="shared" si="67"/>
        <v>117.64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21</v>
      </c>
      <c r="E140" s="39" t="s">
        <v>96</v>
      </c>
      <c r="F140" s="40" t="s">
        <v>74</v>
      </c>
      <c r="G140" s="40">
        <v>5.97</v>
      </c>
      <c r="H140" s="40">
        <v>5.26</v>
      </c>
      <c r="I140" s="40">
        <v>33.67</v>
      </c>
      <c r="J140" s="40">
        <v>201.1</v>
      </c>
      <c r="K140" s="41" t="str">
        <f>"15/4"</f>
        <v>15/4</v>
      </c>
      <c r="L140" s="40">
        <v>25.5</v>
      </c>
    </row>
    <row r="141" spans="1:12" ht="15" x14ac:dyDescent="0.25">
      <c r="A141" s="23"/>
      <c r="B141" s="15"/>
      <c r="C141" s="11"/>
      <c r="D141" s="8" t="s">
        <v>21</v>
      </c>
      <c r="E141" s="42" t="s">
        <v>97</v>
      </c>
      <c r="F141" s="43" t="s">
        <v>98</v>
      </c>
      <c r="G141" s="43">
        <v>8.4499999999999993</v>
      </c>
      <c r="H141" s="43">
        <v>4.8</v>
      </c>
      <c r="I141" s="43">
        <v>6.71</v>
      </c>
      <c r="J141" s="43">
        <v>104.62</v>
      </c>
      <c r="K141" s="44" t="s">
        <v>99</v>
      </c>
      <c r="L141" s="43">
        <v>58.79</v>
      </c>
    </row>
    <row r="142" spans="1:12" ht="15" x14ac:dyDescent="0.25">
      <c r="A142" s="23"/>
      <c r="B142" s="15"/>
      <c r="C142" s="11"/>
      <c r="D142" s="7" t="s">
        <v>22</v>
      </c>
      <c r="E142" s="42" t="s">
        <v>100</v>
      </c>
      <c r="F142" s="43" t="s">
        <v>71</v>
      </c>
      <c r="G142" s="43">
        <v>3.28</v>
      </c>
      <c r="H142" s="43">
        <v>3.01</v>
      </c>
      <c r="I142" s="43">
        <v>21.69</v>
      </c>
      <c r="J142" s="43">
        <v>121.29</v>
      </c>
      <c r="K142" s="44" t="s">
        <v>101</v>
      </c>
      <c r="L142" s="43">
        <v>20.350000000000001</v>
      </c>
    </row>
    <row r="143" spans="1:12" ht="15.75" customHeight="1" x14ac:dyDescent="0.25">
      <c r="A143" s="23"/>
      <c r="B143" s="15"/>
      <c r="C143" s="11"/>
      <c r="D143" s="7" t="s">
        <v>23</v>
      </c>
      <c r="E143" s="42" t="s">
        <v>43</v>
      </c>
      <c r="F143" s="43">
        <v>30</v>
      </c>
      <c r="G143" s="43">
        <v>1.98</v>
      </c>
      <c r="H143" s="43">
        <v>0.2</v>
      </c>
      <c r="I143" s="43">
        <v>14.01</v>
      </c>
      <c r="J143" s="43">
        <v>67.17</v>
      </c>
      <c r="K143" s="44"/>
      <c r="L143" s="43">
        <v>3.3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54" t="s">
        <v>23</v>
      </c>
      <c r="E145" s="42" t="s">
        <v>55</v>
      </c>
      <c r="F145" s="43">
        <v>30</v>
      </c>
      <c r="G145" s="43">
        <v>1.98</v>
      </c>
      <c r="H145" s="43">
        <v>0.36</v>
      </c>
      <c r="I145" s="43">
        <v>12.51</v>
      </c>
      <c r="J145" s="43">
        <v>58.01</v>
      </c>
      <c r="K145" s="44"/>
      <c r="L145" s="43">
        <v>2.19</v>
      </c>
    </row>
    <row r="146" spans="1:12" ht="15" x14ac:dyDescent="0.25">
      <c r="A146" s="23"/>
      <c r="B146" s="15"/>
      <c r="C146" s="11"/>
      <c r="D146" s="54" t="s">
        <v>58</v>
      </c>
      <c r="E146" s="42" t="s">
        <v>50</v>
      </c>
      <c r="F146" s="43">
        <v>20</v>
      </c>
      <c r="G146" s="43">
        <v>1.44</v>
      </c>
      <c r="H146" s="43">
        <v>1.7</v>
      </c>
      <c r="I146" s="43">
        <v>11.1</v>
      </c>
      <c r="J146" s="43">
        <v>63.48</v>
      </c>
      <c r="K146" s="44"/>
      <c r="L146" s="43">
        <v>7.51</v>
      </c>
    </row>
    <row r="147" spans="1:12" ht="15" x14ac:dyDescent="0.25">
      <c r="A147" s="24"/>
      <c r="B147" s="17"/>
      <c r="C147" s="8"/>
      <c r="D147" s="18" t="s">
        <v>33</v>
      </c>
      <c r="E147" s="9"/>
      <c r="F147" s="19">
        <f>F146+F145+F143+F142+F141+F140</f>
        <v>510</v>
      </c>
      <c r="G147" s="19">
        <f>SUM(G140:G146)</f>
        <v>23.1</v>
      </c>
      <c r="H147" s="19">
        <f t="shared" ref="H147:I147" si="68">SUM(H140:H146)</f>
        <v>15.329999999999997</v>
      </c>
      <c r="I147" s="19">
        <f t="shared" si="68"/>
        <v>99.690000000000012</v>
      </c>
      <c r="J147" s="19">
        <f>SUM(J140:J146)</f>
        <v>615.67000000000007</v>
      </c>
      <c r="K147" s="25"/>
      <c r="L147" s="19">
        <f t="shared" ref="L147" si="69">SUM(L140:L146)</f>
        <v>117.63999999999999</v>
      </c>
    </row>
    <row r="148" spans="1:12" ht="15" x14ac:dyDescent="0.25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32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SUM(F148:F156)</f>
        <v>0</v>
      </c>
      <c r="G157" s="19">
        <f t="shared" ref="G157:J157" si="70">SUM(G148:G156)</f>
        <v>0</v>
      </c>
      <c r="H157" s="19">
        <f t="shared" si="70"/>
        <v>0</v>
      </c>
      <c r="I157" s="19">
        <f t="shared" si="70"/>
        <v>0</v>
      </c>
      <c r="J157" s="19">
        <f t="shared" si="70"/>
        <v>0</v>
      </c>
      <c r="K157" s="25"/>
      <c r="L157" s="19">
        <f t="shared" ref="L157" si="71">SUM(L148:L156)</f>
        <v>0</v>
      </c>
    </row>
    <row r="158" spans="1:12" ht="15" x14ac:dyDescent="0.2">
      <c r="A158" s="29">
        <f>A140</f>
        <v>2</v>
      </c>
      <c r="B158" s="30">
        <f>B140</f>
        <v>3</v>
      </c>
      <c r="C158" s="61" t="s">
        <v>4</v>
      </c>
      <c r="D158" s="62"/>
      <c r="E158" s="31"/>
      <c r="F158" s="32">
        <f>F147+F157</f>
        <v>510</v>
      </c>
      <c r="G158" s="32">
        <f t="shared" ref="G158" si="72">G147+G157</f>
        <v>23.1</v>
      </c>
      <c r="H158" s="32">
        <f t="shared" ref="H158" si="73">H147+H157</f>
        <v>15.329999999999997</v>
      </c>
      <c r="I158" s="32">
        <f t="shared" ref="I158" si="74">I147+I157</f>
        <v>99.690000000000012</v>
      </c>
      <c r="J158" s="32">
        <f t="shared" ref="J158:L158" si="75">J147+J157</f>
        <v>615.67000000000007</v>
      </c>
      <c r="K158" s="32"/>
      <c r="L158" s="32">
        <f t="shared" si="75"/>
        <v>117.63999999999999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21</v>
      </c>
      <c r="E159" s="39" t="s">
        <v>107</v>
      </c>
      <c r="F159" s="40" t="s">
        <v>80</v>
      </c>
      <c r="G159" s="40">
        <v>8.3000000000000007</v>
      </c>
      <c r="H159" s="40">
        <v>5.56</v>
      </c>
      <c r="I159" s="40">
        <v>40.200000000000003</v>
      </c>
      <c r="J159" s="40">
        <v>233.79</v>
      </c>
      <c r="K159" s="41" t="s">
        <v>106</v>
      </c>
      <c r="L159" s="40">
        <v>21</v>
      </c>
    </row>
    <row r="160" spans="1:12" ht="15" x14ac:dyDescent="0.25">
      <c r="A160" s="23"/>
      <c r="B160" s="15"/>
      <c r="C160" s="11"/>
      <c r="D160" s="8" t="s">
        <v>21</v>
      </c>
      <c r="E160" s="42" t="s">
        <v>69</v>
      </c>
      <c r="F160" s="43" t="s">
        <v>70</v>
      </c>
      <c r="G160" s="43">
        <v>13.35</v>
      </c>
      <c r="H160" s="43">
        <v>11.19</v>
      </c>
      <c r="I160" s="43">
        <v>8.36</v>
      </c>
      <c r="J160" s="43">
        <v>220.95</v>
      </c>
      <c r="K160" s="51" t="s">
        <v>45</v>
      </c>
      <c r="L160" s="43">
        <v>62</v>
      </c>
    </row>
    <row r="161" spans="1:12" ht="15" x14ac:dyDescent="0.25">
      <c r="A161" s="23"/>
      <c r="B161" s="15"/>
      <c r="C161" s="11"/>
      <c r="D161" s="7" t="s">
        <v>22</v>
      </c>
      <c r="E161" s="42" t="s">
        <v>88</v>
      </c>
      <c r="F161" s="43" t="s">
        <v>74</v>
      </c>
      <c r="G161" s="43">
        <v>1</v>
      </c>
      <c r="H161" s="43">
        <v>0.2</v>
      </c>
      <c r="I161" s="43">
        <v>20.6</v>
      </c>
      <c r="J161" s="43">
        <v>86.48</v>
      </c>
      <c r="K161" s="44" t="s">
        <v>46</v>
      </c>
      <c r="L161" s="60">
        <v>15.84</v>
      </c>
    </row>
    <row r="162" spans="1:12" ht="15" x14ac:dyDescent="0.25">
      <c r="A162" s="23"/>
      <c r="B162" s="15"/>
      <c r="C162" s="11"/>
      <c r="D162" s="7" t="s">
        <v>23</v>
      </c>
      <c r="E162" s="42" t="s">
        <v>43</v>
      </c>
      <c r="F162" s="43">
        <v>30</v>
      </c>
      <c r="G162" s="43">
        <v>1.98</v>
      </c>
      <c r="H162" s="43">
        <v>0.2</v>
      </c>
      <c r="I162" s="43">
        <v>14.01</v>
      </c>
      <c r="J162" s="43">
        <v>67.17</v>
      </c>
      <c r="K162" s="44"/>
      <c r="L162" s="60">
        <v>3.3</v>
      </c>
    </row>
    <row r="163" spans="1:12" ht="15" x14ac:dyDescent="0.25">
      <c r="A163" s="23"/>
      <c r="B163" s="15"/>
      <c r="C163" s="11"/>
      <c r="D163" s="7" t="s">
        <v>24</v>
      </c>
      <c r="E163" s="42" t="s">
        <v>61</v>
      </c>
      <c r="F163" s="43">
        <v>100</v>
      </c>
      <c r="G163" s="43">
        <v>0.4</v>
      </c>
      <c r="H163" s="43">
        <v>0.4</v>
      </c>
      <c r="I163" s="43">
        <v>11.6</v>
      </c>
      <c r="J163" s="43">
        <v>48.68</v>
      </c>
      <c r="K163" s="44"/>
      <c r="L163" s="60">
        <v>12.22</v>
      </c>
    </row>
    <row r="164" spans="1:12" ht="15" x14ac:dyDescent="0.25">
      <c r="A164" s="23"/>
      <c r="B164" s="15"/>
      <c r="C164" s="11"/>
      <c r="D164" s="54" t="s">
        <v>23</v>
      </c>
      <c r="E164" s="42" t="s">
        <v>55</v>
      </c>
      <c r="F164" s="43">
        <v>30</v>
      </c>
      <c r="G164" s="43">
        <v>1.98</v>
      </c>
      <c r="H164" s="43">
        <v>0.36</v>
      </c>
      <c r="I164" s="43">
        <v>12.51</v>
      </c>
      <c r="J164" s="43">
        <v>58.01</v>
      </c>
      <c r="K164" s="44"/>
      <c r="L164" s="60">
        <v>3.28</v>
      </c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33</v>
      </c>
      <c r="E166" s="9"/>
      <c r="F166" s="19">
        <f>F164+F163+F162+F161+F160+F159</f>
        <v>600</v>
      </c>
      <c r="G166" s="19">
        <f t="shared" ref="G166:J166" si="76">SUM(G159:G165)</f>
        <v>27.009999999999998</v>
      </c>
      <c r="H166" s="19">
        <f t="shared" si="76"/>
        <v>17.909999999999997</v>
      </c>
      <c r="I166" s="19">
        <f t="shared" si="76"/>
        <v>107.28</v>
      </c>
      <c r="J166" s="19">
        <f t="shared" si="76"/>
        <v>715.07999999999993</v>
      </c>
      <c r="K166" s="25"/>
      <c r="L166" s="19">
        <f t="shared" ref="L166" si="77">SUM(L159:L165)</f>
        <v>117.64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7" t="s">
        <v>32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0</v>
      </c>
      <c r="G176" s="19">
        <f t="shared" ref="G176:J176" si="78">SUM(G167:G175)</f>
        <v>0</v>
      </c>
      <c r="H176" s="19">
        <f t="shared" si="78"/>
        <v>0</v>
      </c>
      <c r="I176" s="19">
        <f t="shared" si="78"/>
        <v>0</v>
      </c>
      <c r="J176" s="19">
        <f t="shared" si="78"/>
        <v>0</v>
      </c>
      <c r="K176" s="25"/>
      <c r="L176" s="19">
        <f t="shared" ref="L176" si="79">SUM(L167:L175)</f>
        <v>0</v>
      </c>
    </row>
    <row r="177" spans="1:12" ht="15.75" thickBot="1" x14ac:dyDescent="0.25">
      <c r="A177" s="29">
        <f>A159</f>
        <v>2</v>
      </c>
      <c r="B177" s="30">
        <f>B159</f>
        <v>4</v>
      </c>
      <c r="C177" s="61" t="s">
        <v>4</v>
      </c>
      <c r="D177" s="62"/>
      <c r="E177" s="31"/>
      <c r="F177" s="32">
        <f>F166+F176</f>
        <v>600</v>
      </c>
      <c r="G177" s="32">
        <f t="shared" ref="G177" si="80">G166+G176</f>
        <v>27.009999999999998</v>
      </c>
      <c r="H177" s="32">
        <f t="shared" ref="H177" si="81">H166+H176</f>
        <v>17.909999999999997</v>
      </c>
      <c r="I177" s="32">
        <f t="shared" ref="I177" si="82">I166+I176</f>
        <v>107.28</v>
      </c>
      <c r="J177" s="32">
        <f t="shared" ref="J177:L177" si="83">J166+J176</f>
        <v>715.07999999999993</v>
      </c>
      <c r="K177" s="32"/>
      <c r="L177" s="32">
        <f t="shared" si="83"/>
        <v>117.64</v>
      </c>
    </row>
    <row r="178" spans="1:12" ht="25.5" x14ac:dyDescent="0.25">
      <c r="A178" s="20">
        <v>2</v>
      </c>
      <c r="B178" s="21">
        <v>5</v>
      </c>
      <c r="C178" s="22" t="s">
        <v>20</v>
      </c>
      <c r="D178" s="5" t="s">
        <v>21</v>
      </c>
      <c r="E178" s="39" t="s">
        <v>44</v>
      </c>
      <c r="F178" s="40" t="s">
        <v>74</v>
      </c>
      <c r="G178" s="40">
        <v>4.99</v>
      </c>
      <c r="H178" s="40">
        <v>6.51</v>
      </c>
      <c r="I178" s="40">
        <v>26.42</v>
      </c>
      <c r="J178" s="40">
        <v>182.82</v>
      </c>
      <c r="K178" s="41" t="s">
        <v>102</v>
      </c>
      <c r="L178" s="40">
        <v>44.2</v>
      </c>
    </row>
    <row r="179" spans="1:12" ht="15" x14ac:dyDescent="0.25">
      <c r="A179" s="23"/>
      <c r="B179" s="15"/>
      <c r="C179" s="11"/>
      <c r="D179" s="54" t="s">
        <v>56</v>
      </c>
      <c r="E179" s="55" t="s">
        <v>48</v>
      </c>
      <c r="F179" s="56" t="s">
        <v>103</v>
      </c>
      <c r="G179" s="56">
        <v>5.26</v>
      </c>
      <c r="H179" s="56">
        <v>5.32</v>
      </c>
      <c r="I179" s="56">
        <v>0</v>
      </c>
      <c r="J179" s="56">
        <v>70.12</v>
      </c>
      <c r="K179" s="57" t="s">
        <v>59</v>
      </c>
      <c r="L179" s="56">
        <v>30.42</v>
      </c>
    </row>
    <row r="180" spans="1:12" ht="15" x14ac:dyDescent="0.25">
      <c r="A180" s="23"/>
      <c r="B180" s="15"/>
      <c r="C180" s="11"/>
      <c r="D180" s="7" t="s">
        <v>22</v>
      </c>
      <c r="E180" s="42" t="s">
        <v>65</v>
      </c>
      <c r="F180" s="43" t="s">
        <v>74</v>
      </c>
      <c r="G180" s="43">
        <v>0.08</v>
      </c>
      <c r="H180" s="43">
        <v>0.02</v>
      </c>
      <c r="I180" s="43">
        <v>4.95</v>
      </c>
      <c r="J180" s="43">
        <v>19.22</v>
      </c>
      <c r="K180" s="44" t="s">
        <v>93</v>
      </c>
      <c r="L180" s="43">
        <v>8.25</v>
      </c>
    </row>
    <row r="181" spans="1:12" ht="15" x14ac:dyDescent="0.25">
      <c r="A181" s="23"/>
      <c r="B181" s="15"/>
      <c r="C181" s="11"/>
      <c r="D181" s="7" t="s">
        <v>23</v>
      </c>
      <c r="E181" s="42" t="s">
        <v>43</v>
      </c>
      <c r="F181" s="43">
        <v>60</v>
      </c>
      <c r="G181" s="43">
        <v>3.97</v>
      </c>
      <c r="H181" s="43">
        <v>0.39</v>
      </c>
      <c r="I181" s="43">
        <v>28.14</v>
      </c>
      <c r="J181" s="43">
        <v>134.34</v>
      </c>
      <c r="K181" s="44"/>
      <c r="L181" s="43">
        <v>6.58</v>
      </c>
    </row>
    <row r="182" spans="1:12" ht="15" x14ac:dyDescent="0.25">
      <c r="A182" s="23"/>
      <c r="B182" s="15"/>
      <c r="C182" s="11"/>
      <c r="D182" s="7" t="s">
        <v>24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54" t="s">
        <v>23</v>
      </c>
      <c r="E183" s="42" t="s">
        <v>54</v>
      </c>
      <c r="F183" s="43">
        <v>20</v>
      </c>
      <c r="G183" s="43">
        <v>1.32</v>
      </c>
      <c r="H183" s="43">
        <v>0.24</v>
      </c>
      <c r="I183" s="43">
        <v>8.34</v>
      </c>
      <c r="J183" s="43">
        <v>38.68</v>
      </c>
      <c r="K183" s="44"/>
      <c r="L183" s="43">
        <v>2.19</v>
      </c>
    </row>
    <row r="184" spans="1:12" ht="15" x14ac:dyDescent="0.25">
      <c r="A184" s="23"/>
      <c r="B184" s="15"/>
      <c r="C184" s="11"/>
      <c r="D184" s="54" t="s">
        <v>56</v>
      </c>
      <c r="E184" s="42" t="s">
        <v>104</v>
      </c>
      <c r="F184" s="43" t="s">
        <v>105</v>
      </c>
      <c r="G184" s="43">
        <v>0.08</v>
      </c>
      <c r="H184" s="43">
        <v>7.25</v>
      </c>
      <c r="I184" s="43">
        <v>0.13</v>
      </c>
      <c r="J184" s="43">
        <v>66.06</v>
      </c>
      <c r="K184" s="44"/>
      <c r="L184" s="43">
        <v>26</v>
      </c>
    </row>
    <row r="185" spans="1:12" ht="15.75" customHeight="1" x14ac:dyDescent="0.25">
      <c r="A185" s="24"/>
      <c r="B185" s="17"/>
      <c r="C185" s="8"/>
      <c r="D185" s="18" t="s">
        <v>33</v>
      </c>
      <c r="E185" s="9"/>
      <c r="F185" s="19">
        <f>F184+F183+F181+F180+F179+F178</f>
        <v>510</v>
      </c>
      <c r="G185" s="19">
        <f t="shared" ref="G185:J185" si="84">SUM(G178:G184)</f>
        <v>15.700000000000001</v>
      </c>
      <c r="H185" s="19">
        <f t="shared" si="84"/>
        <v>19.73</v>
      </c>
      <c r="I185" s="19">
        <f t="shared" si="84"/>
        <v>67.98</v>
      </c>
      <c r="J185" s="19">
        <f t="shared" si="84"/>
        <v>511.24</v>
      </c>
      <c r="K185" s="25"/>
      <c r="L185" s="19"/>
    </row>
    <row r="186" spans="1:12" ht="15.75" thickBot="1" x14ac:dyDescent="0.3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7" t="s">
        <v>32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0</v>
      </c>
      <c r="G195" s="19">
        <f t="shared" ref="G195:J195" si="85">SUM(G186:G194)</f>
        <v>0</v>
      </c>
      <c r="H195" s="19">
        <f t="shared" si="85"/>
        <v>0</v>
      </c>
      <c r="I195" s="19">
        <f t="shared" si="85"/>
        <v>0</v>
      </c>
      <c r="J195" s="19">
        <f t="shared" si="85"/>
        <v>0</v>
      </c>
      <c r="K195" s="25"/>
      <c r="L195" s="19">
        <f t="shared" ref="L195" si="86">SUM(L186:L194)</f>
        <v>0</v>
      </c>
    </row>
    <row r="196" spans="1:12" ht="15" x14ac:dyDescent="0.2">
      <c r="A196" s="29">
        <f>A178</f>
        <v>2</v>
      </c>
      <c r="B196" s="30">
        <f>B178</f>
        <v>5</v>
      </c>
      <c r="C196" s="61" t="s">
        <v>4</v>
      </c>
      <c r="D196" s="62"/>
      <c r="E196" s="31"/>
      <c r="F196" s="32">
        <f>F185+F195</f>
        <v>510</v>
      </c>
      <c r="G196" s="32">
        <f t="shared" ref="G196" si="87">G185+G195</f>
        <v>15.700000000000001</v>
      </c>
      <c r="H196" s="32">
        <f t="shared" ref="H196" si="88">H185+H195</f>
        <v>19.73</v>
      </c>
      <c r="I196" s="32">
        <f t="shared" ref="I196" si="89">I185+I195</f>
        <v>67.98</v>
      </c>
      <c r="J196" s="32">
        <f t="shared" ref="J196:L196" si="90">J185+J195</f>
        <v>511.24</v>
      </c>
      <c r="K196" s="32"/>
      <c r="L196" s="32">
        <f t="shared" si="90"/>
        <v>0</v>
      </c>
    </row>
    <row r="197" spans="1:12" x14ac:dyDescent="0.2">
      <c r="A197" s="27"/>
      <c r="B197" s="28"/>
      <c r="C197" s="63" t="s">
        <v>5</v>
      </c>
      <c r="D197" s="63"/>
      <c r="E197" s="63"/>
      <c r="F197" s="34">
        <f>(F24+F43+F62+F81+F100+F119+F139+F158+F177+F196)/(IF(F24=0,0,1)+IF(F43=0,0,1)+IF(F62=0,0,1)+IF(F81=0,0,1)+IF(F100=0,0,1)+IF(F119=0,0,1)+IF(F139=0,0,1)+IF(F158=0,0,1)+IF(F177=0,0,1)+IF(F196=0,0,1))</f>
        <v>517</v>
      </c>
      <c r="G197" s="34">
        <f t="shared" ref="G197:J197" si="91">(G24+G43+G62+G81+G100+G119+G139+G158+G177+G196)/(IF(G24=0,0,1)+IF(G43=0,0,1)+IF(G62=0,0,1)+IF(G81=0,0,1)+IF(G100=0,0,1)+IF(G119=0,0,1)+IF(G139=0,0,1)+IF(G158=0,0,1)+IF(G177=0,0,1)+IF(G196=0,0,1))</f>
        <v>21.133999999999997</v>
      </c>
      <c r="H197" s="34">
        <f t="shared" si="91"/>
        <v>16.716999999999995</v>
      </c>
      <c r="I197" s="34">
        <f t="shared" si="91"/>
        <v>80.593000000000004</v>
      </c>
      <c r="J197" s="34">
        <f t="shared" si="91"/>
        <v>561.76199999999994</v>
      </c>
      <c r="K197" s="34"/>
      <c r="L197" s="34">
        <f t="shared" ref="L197" si="92">(L24+L43+L62+L81+L100+L119+L139+L158+L177+L196)/(IF(L24=0,0,1)+IF(L43=0,0,1)+IF(L62=0,0,1)+IF(L81=0,0,1)+IF(L100=0,0,1)+IF(L119=0,0,1)+IF(L139=0,0,1)+IF(L158=0,0,1)+IF(L177=0,0,1)+IF(L196=0,0,1))</f>
        <v>117.64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7:E197"/>
    <mergeCell ref="C196:D196"/>
    <mergeCell ref="C119:D119"/>
    <mergeCell ref="C139:D139"/>
    <mergeCell ref="C158:D158"/>
    <mergeCell ref="C177:D17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2026-04-17T07:09:13Z</cp:lastPrinted>
  <dcterms:created xsi:type="dcterms:W3CDTF">2022-05-16T14:23:56Z</dcterms:created>
  <dcterms:modified xsi:type="dcterms:W3CDTF">2026-05-05T05:14:13Z</dcterms:modified>
</cp:coreProperties>
</file>